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7-21\Texto\"/>
    </mc:Choice>
  </mc:AlternateContent>
  <bookViews>
    <workbookView xWindow="0" yWindow="0" windowWidth="21570" windowHeight="9660"/>
  </bookViews>
  <sheets>
    <sheet name="2" sheetId="20" r:id="rId1"/>
  </sheets>
  <definedNames>
    <definedName name="_xlnm.Print_Area" localSheetId="0">'2'!$A$1:$F$54</definedName>
    <definedName name="_xlnm.Print_Titles" localSheetId="0">'2'!$1:$6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0" l="1"/>
  <c r="E46" i="20"/>
  <c r="D46" i="20"/>
  <c r="C46" i="20"/>
  <c r="B46" i="20"/>
  <c r="F38" i="20"/>
  <c r="E38" i="20"/>
  <c r="E23" i="20" s="1"/>
  <c r="D38" i="20"/>
  <c r="C38" i="20"/>
  <c r="C23" i="20" s="1"/>
  <c r="B38" i="20"/>
  <c r="F33" i="20"/>
  <c r="E33" i="20"/>
  <c r="D33" i="20"/>
  <c r="C33" i="20"/>
  <c r="B33" i="20"/>
  <c r="F30" i="20"/>
  <c r="E30" i="20"/>
  <c r="D30" i="20"/>
  <c r="D23" i="20" s="1"/>
  <c r="C30" i="20"/>
  <c r="B30" i="20"/>
  <c r="B23" i="20" s="1"/>
  <c r="F27" i="20"/>
  <c r="F23" i="20" s="1"/>
  <c r="E27" i="20"/>
  <c r="D27" i="20"/>
  <c r="C27" i="20"/>
  <c r="B27" i="20"/>
  <c r="F24" i="20"/>
  <c r="E24" i="20"/>
  <c r="D24" i="20"/>
  <c r="C24" i="20"/>
  <c r="B24" i="20"/>
  <c r="F19" i="20"/>
  <c r="E19" i="20"/>
  <c r="D19" i="20"/>
  <c r="C19" i="20"/>
  <c r="B19" i="20"/>
  <c r="C16" i="20"/>
  <c r="C7" i="20" s="1"/>
  <c r="D13" i="20"/>
  <c r="D16" i="20" s="1"/>
  <c r="D7" i="20" s="1"/>
  <c r="C13" i="20"/>
  <c r="F10" i="20"/>
  <c r="F13" i="20" s="1"/>
  <c r="F16" i="20" s="1"/>
  <c r="F7" i="20" s="1"/>
  <c r="E10" i="20"/>
  <c r="E13" i="20" s="1"/>
  <c r="E16" i="20" s="1"/>
  <c r="E7" i="20" s="1"/>
  <c r="D10" i="20"/>
  <c r="C10" i="20"/>
  <c r="B10" i="20"/>
  <c r="B13" i="20" s="1"/>
  <c r="B16" i="20" s="1"/>
  <c r="B7" i="20" s="1"/>
  <c r="F22" i="20" l="1"/>
  <c r="F43" i="20" s="1"/>
  <c r="F44" i="20"/>
  <c r="E22" i="20"/>
  <c r="E43" i="20" s="1"/>
  <c r="E44" i="20"/>
  <c r="D44" i="20"/>
  <c r="D22" i="20"/>
  <c r="D43" i="20" s="1"/>
  <c r="D45" i="20" s="1"/>
  <c r="B44" i="20"/>
  <c r="B22" i="20"/>
  <c r="B43" i="20" s="1"/>
  <c r="B45" i="20" s="1"/>
  <c r="C44" i="20"/>
  <c r="C22" i="20"/>
  <c r="C43" i="20" s="1"/>
  <c r="C45" i="20" s="1"/>
  <c r="E45" i="20" l="1"/>
  <c r="F45" i="20"/>
</calcChain>
</file>

<file path=xl/sharedStrings.xml><?xml version="1.0" encoding="utf-8"?>
<sst xmlns="http://schemas.openxmlformats.org/spreadsheetml/2006/main" count="55" uniqueCount="55">
  <si>
    <t>Partida</t>
  </si>
  <si>
    <t>Presentación analítica de la Balanza de Pagos</t>
  </si>
  <si>
    <t>(P) Cifras preliminares.</t>
  </si>
  <si>
    <t>Cuadro 2.  PRESENTACIÓN ANALÍTICA DE LA BALANZA DE PAGOS DE PANAMÁ,</t>
  </si>
  <si>
    <t>A.  Cuenta corriente</t>
  </si>
  <si>
    <t xml:space="preserve">              Balanza de bienes</t>
  </si>
  <si>
    <t xml:space="preserve">              Balanza de bienes y servicios</t>
  </si>
  <si>
    <t xml:space="preserve">              Balanza de bienes, servicios y renta</t>
  </si>
  <si>
    <t>B.  Cuenta de capital</t>
  </si>
  <si>
    <t xml:space="preserve">             Total, Grupos A y B</t>
  </si>
  <si>
    <t>C.  Cuenta financiera (1)</t>
  </si>
  <si>
    <t xml:space="preserve">   11.    Inversión directa</t>
  </si>
  <si>
    <t xml:space="preserve">            11.1    En el extranjero</t>
  </si>
  <si>
    <t xml:space="preserve">            11.2    En la economía declarante</t>
  </si>
  <si>
    <t xml:space="preserve">   12.    Inversión de cartera - activos</t>
  </si>
  <si>
    <t xml:space="preserve">            12.1    Títulos de participación en el capital</t>
  </si>
  <si>
    <t xml:space="preserve">            12.2    Títulos de deuda</t>
  </si>
  <si>
    <t xml:space="preserve">   13.    Inversión de cartera - pasivos</t>
  </si>
  <si>
    <t xml:space="preserve">            13.1    Títulos de participación en el capital</t>
  </si>
  <si>
    <t xml:space="preserve">            13.2    Títulos de deuda</t>
  </si>
  <si>
    <t xml:space="preserve">   14.    Otra inversión - activos</t>
  </si>
  <si>
    <t xml:space="preserve">            14.1    Autoridades monetarias</t>
  </si>
  <si>
    <t xml:space="preserve">            14.2    Gobierno general</t>
  </si>
  <si>
    <t xml:space="preserve">            14.3    Bancos</t>
  </si>
  <si>
    <t xml:space="preserve">            14.4    Otros sectores</t>
  </si>
  <si>
    <t xml:space="preserve">   15.    Otra inversión - pasivos</t>
  </si>
  <si>
    <t xml:space="preserve">            15.1    Autoridades monetarias</t>
  </si>
  <si>
    <t xml:space="preserve">            15.2    Gobierno general</t>
  </si>
  <si>
    <t xml:space="preserve">            15.3    Bancos</t>
  </si>
  <si>
    <t xml:space="preserve">            15.4    Otros sectores</t>
  </si>
  <si>
    <t xml:space="preserve">             Total, Grupos A a C</t>
  </si>
  <si>
    <t>D.  Errores y omisiones netos</t>
  </si>
  <si>
    <t xml:space="preserve">             Total, Grupos A a D (Balanza global)</t>
  </si>
  <si>
    <t>E.  Financiamiento</t>
  </si>
  <si>
    <t xml:space="preserve">   16.    Activos de reserva</t>
  </si>
  <si>
    <t xml:space="preserve">   17.    Uso del crédito y préstamos del Fondo Monetario Internacional</t>
  </si>
  <si>
    <t xml:space="preserve">   18.    Financiamiento excepcional</t>
  </si>
  <si>
    <t>2019 (P)</t>
  </si>
  <si>
    <t>NOTA: Las diferencias que se observen entre el total y los parciales se deben al redondeo.</t>
  </si>
  <si>
    <t>(1) Excluye componentes que han sido clasificados como grupo E. Financiamiento.</t>
  </si>
  <si>
    <t>2020 (P)</t>
  </si>
  <si>
    <t>SEGÚN PARTIDA: AÑOS 2017-21</t>
  </si>
  <si>
    <t>2021 (P)</t>
  </si>
  <si>
    <t>(En millones de balboas)</t>
  </si>
  <si>
    <t>0.0 Cantidad menor a la mitad de la unidad o fracción decimal adoptada, para la expresión del dato.</t>
  </si>
  <si>
    <t xml:space="preserve">     1.    Bienes FOB: Exportaciones</t>
  </si>
  <si>
    <t xml:space="preserve">     2.    Bienes FOB: Importaciones</t>
  </si>
  <si>
    <t xml:space="preserve">     3.    Servicios: Crédito</t>
  </si>
  <si>
    <t xml:space="preserve">     4.    Servicios: Débito</t>
  </si>
  <si>
    <t xml:space="preserve">     5.    Renta: Crédito</t>
  </si>
  <si>
    <t xml:space="preserve">     6.    Renta: Débito</t>
  </si>
  <si>
    <t xml:space="preserve">     7.    Transferencias corrientes: Crédito</t>
  </si>
  <si>
    <t xml:space="preserve">     8.    Transferencias corrientes: Débito</t>
  </si>
  <si>
    <t xml:space="preserve">     9.    Cuenta de capital: Crédito</t>
  </si>
  <si>
    <t xml:space="preserve">   10.    Cuenta de capital: Débito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</si>
</sst>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0" applyFont="1"/>
    <xf numFmtId="0" fontId="1" fillId="0" borderId="7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1" fillId="0" borderId="8" xfId="0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0" fontId="1" fillId="0" borderId="8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0" fontId="1" fillId="0" borderId="9" xfId="0" applyFont="1" applyBorder="1" applyAlignment="1">
      <alignment vertical="top"/>
    </xf>
    <xf numFmtId="164" fontId="1" fillId="0" borderId="5" xfId="0" applyNumberFormat="1" applyFont="1" applyBorder="1" applyAlignment="1">
      <alignment vertical="top"/>
    </xf>
    <xf numFmtId="164" fontId="1" fillId="0" borderId="6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9" sqref="A9"/>
      <selection pane="bottomRight" sqref="A1:F1"/>
    </sheetView>
  </sheetViews>
  <sheetFormatPr baseColWidth="10" defaultRowHeight="12.75" x14ac:dyDescent="0.2"/>
  <cols>
    <col min="1" max="1" width="61.28515625" style="6" customWidth="1"/>
    <col min="2" max="6" width="11.7109375" style="6" customWidth="1"/>
    <col min="7" max="16384" width="11.42578125" style="6"/>
  </cols>
  <sheetData>
    <row r="1" spans="1:6" ht="15" customHeight="1" x14ac:dyDescent="0.2">
      <c r="A1" s="19" t="s">
        <v>3</v>
      </c>
      <c r="B1" s="19"/>
      <c r="C1" s="19"/>
      <c r="D1" s="19"/>
      <c r="E1" s="19"/>
      <c r="F1" s="19"/>
    </row>
    <row r="2" spans="1:6" ht="15" customHeight="1" x14ac:dyDescent="0.2">
      <c r="A2" s="19" t="s">
        <v>41</v>
      </c>
      <c r="B2" s="19"/>
      <c r="C2" s="19"/>
      <c r="D2" s="19"/>
      <c r="E2" s="19"/>
      <c r="F2" s="19"/>
    </row>
    <row r="3" spans="1:6" ht="9.9499999999999993" customHeight="1" x14ac:dyDescent="0.2"/>
    <row r="4" spans="1:6" ht="15" customHeight="1" x14ac:dyDescent="0.2">
      <c r="A4" s="1"/>
      <c r="B4" s="20" t="s">
        <v>1</v>
      </c>
      <c r="C4" s="21"/>
      <c r="D4" s="21"/>
      <c r="E4" s="21"/>
      <c r="F4" s="21"/>
    </row>
    <row r="5" spans="1:6" ht="15" customHeight="1" x14ac:dyDescent="0.2">
      <c r="A5" s="2" t="s">
        <v>0</v>
      </c>
      <c r="B5" s="22" t="s">
        <v>43</v>
      </c>
      <c r="C5" s="23"/>
      <c r="D5" s="23"/>
      <c r="E5" s="23"/>
      <c r="F5" s="23"/>
    </row>
    <row r="6" spans="1:6" ht="15" customHeight="1" x14ac:dyDescent="0.2">
      <c r="A6" s="3"/>
      <c r="B6" s="4">
        <v>2017</v>
      </c>
      <c r="C6" s="4">
        <v>2018</v>
      </c>
      <c r="D6" s="4" t="s">
        <v>37</v>
      </c>
      <c r="E6" s="4" t="s">
        <v>40</v>
      </c>
      <c r="F6" s="5" t="s">
        <v>42</v>
      </c>
    </row>
    <row r="7" spans="1:6" ht="24.95" customHeight="1" x14ac:dyDescent="0.2">
      <c r="A7" s="7" t="s">
        <v>4</v>
      </c>
      <c r="B7" s="8">
        <f>SUM(B16+B17+B18)</f>
        <v>-3745.4355832199963</v>
      </c>
      <c r="C7" s="8">
        <f>SUM(C16+C17+C18)</f>
        <v>-5305.9727020299933</v>
      </c>
      <c r="D7" s="8">
        <f>SUM(D16+D17+D18)</f>
        <v>-4025.260147509995</v>
      </c>
      <c r="E7" s="8">
        <f>SUM(E16+E17+E18)</f>
        <v>-189.25424911000357</v>
      </c>
      <c r="F7" s="9">
        <f>SUM(F16+F17+F18)</f>
        <v>-2050.6664727500015</v>
      </c>
    </row>
    <row r="8" spans="1:6" ht="14.1" customHeight="1" x14ac:dyDescent="0.2">
      <c r="A8" s="10" t="s">
        <v>45</v>
      </c>
      <c r="B8" s="11">
        <v>12469.630434999999</v>
      </c>
      <c r="C8" s="11">
        <v>13350.359558600001</v>
      </c>
      <c r="D8" s="11">
        <v>13212.829056750001</v>
      </c>
      <c r="E8" s="11">
        <v>10211.917766549999</v>
      </c>
      <c r="F8" s="12">
        <v>14862.01388887</v>
      </c>
    </row>
    <row r="9" spans="1:6" ht="14.1" customHeight="1" x14ac:dyDescent="0.2">
      <c r="A9" s="10" t="s">
        <v>46</v>
      </c>
      <c r="B9" s="11">
        <v>-22291.366065999999</v>
      </c>
      <c r="C9" s="11">
        <v>-23965.422789119992</v>
      </c>
      <c r="D9" s="11">
        <v>-22184.193296399997</v>
      </c>
      <c r="E9" s="11">
        <v>-14406.71270326</v>
      </c>
      <c r="F9" s="12">
        <v>-20285.171526540002</v>
      </c>
    </row>
    <row r="10" spans="1:6" ht="20.100000000000001" customHeight="1" x14ac:dyDescent="0.2">
      <c r="A10" s="13" t="s">
        <v>5</v>
      </c>
      <c r="B10" s="14">
        <f>SUM(B8+B9)</f>
        <v>-9821.7356309999996</v>
      </c>
      <c r="C10" s="14">
        <f>SUM(C8+C9)</f>
        <v>-10615.063230519991</v>
      </c>
      <c r="D10" s="14">
        <f>SUM(D8+D9)</f>
        <v>-8971.3642396499963</v>
      </c>
      <c r="E10" s="14">
        <f>SUM(E8+E9)</f>
        <v>-4194.7949367100009</v>
      </c>
      <c r="F10" s="15">
        <f>SUM(F8+F9)</f>
        <v>-5423.1576376700013</v>
      </c>
    </row>
    <row r="11" spans="1:6" ht="14.1" customHeight="1" x14ac:dyDescent="0.2">
      <c r="A11" s="10" t="s">
        <v>47</v>
      </c>
      <c r="B11" s="11">
        <v>13908.191837920003</v>
      </c>
      <c r="C11" s="11">
        <v>14200.335124029996</v>
      </c>
      <c r="D11" s="11">
        <v>14454.372948580001</v>
      </c>
      <c r="E11" s="11">
        <v>8997.2715884499976</v>
      </c>
      <c r="F11" s="12">
        <v>12021.529647149999</v>
      </c>
    </row>
    <row r="12" spans="1:6" ht="14.1" customHeight="1" x14ac:dyDescent="0.2">
      <c r="A12" s="10" t="s">
        <v>48</v>
      </c>
      <c r="B12" s="11">
        <v>-4611.4036630100009</v>
      </c>
      <c r="C12" s="11">
        <v>-5160.0200750199992</v>
      </c>
      <c r="D12" s="11">
        <v>-5073.5638585400002</v>
      </c>
      <c r="E12" s="11">
        <v>-3088.1911310199998</v>
      </c>
      <c r="F12" s="12">
        <v>-3996.3078335399991</v>
      </c>
    </row>
    <row r="13" spans="1:6" ht="20.100000000000001" customHeight="1" x14ac:dyDescent="0.2">
      <c r="A13" s="13" t="s">
        <v>6</v>
      </c>
      <c r="B13" s="14">
        <f>SUM(B10+B11+B12)</f>
        <v>-524.9474560899971</v>
      </c>
      <c r="C13" s="14">
        <f>SUM(C10+C11+C12)</f>
        <v>-1574.7481815099936</v>
      </c>
      <c r="D13" s="14">
        <f>SUM(D10+D11+D12)</f>
        <v>409.44485039000483</v>
      </c>
      <c r="E13" s="14">
        <f>SUM(E10+E11+E12)</f>
        <v>1714.2855207199968</v>
      </c>
      <c r="F13" s="15">
        <f>SUM(F10+F11+F12)</f>
        <v>2602.0641759399982</v>
      </c>
    </row>
    <row r="14" spans="1:6" ht="14.1" customHeight="1" x14ac:dyDescent="0.2">
      <c r="A14" s="10" t="s">
        <v>49</v>
      </c>
      <c r="B14" s="11">
        <v>2419.3515981</v>
      </c>
      <c r="C14" s="11">
        <v>2549.7450735000002</v>
      </c>
      <c r="D14" s="11">
        <v>2316.2237287299999</v>
      </c>
      <c r="E14" s="11">
        <v>1576.1876012299999</v>
      </c>
      <c r="F14" s="12">
        <v>1223.5721725399999</v>
      </c>
    </row>
    <row r="15" spans="1:6" ht="14.1" customHeight="1" x14ac:dyDescent="0.2">
      <c r="A15" s="10" t="s">
        <v>50</v>
      </c>
      <c r="B15" s="11">
        <v>-5515.4602252299992</v>
      </c>
      <c r="C15" s="11">
        <v>-6075.23403702</v>
      </c>
      <c r="D15" s="11">
        <v>-6543.7107369599998</v>
      </c>
      <c r="E15" s="11">
        <v>-3515.0452934600003</v>
      </c>
      <c r="F15" s="12">
        <v>-6058.0365673999995</v>
      </c>
    </row>
    <row r="16" spans="1:6" ht="20.100000000000001" customHeight="1" x14ac:dyDescent="0.2">
      <c r="A16" s="13" t="s">
        <v>7</v>
      </c>
      <c r="B16" s="14">
        <f>SUM(B13+B14+B15)</f>
        <v>-3621.0560832199963</v>
      </c>
      <c r="C16" s="14">
        <f>SUM(C13+C14+C15)</f>
        <v>-5100.2371450299934</v>
      </c>
      <c r="D16" s="14">
        <f>SUM(D13+D14+D15)</f>
        <v>-3818.0421578399951</v>
      </c>
      <c r="E16" s="14">
        <f>SUM(E13+E14+E15)</f>
        <v>-224.5721715100035</v>
      </c>
      <c r="F16" s="15">
        <f>SUM(F13+F14+F15)</f>
        <v>-2232.4002189200014</v>
      </c>
    </row>
    <row r="17" spans="1:6" ht="14.1" customHeight="1" x14ac:dyDescent="0.2">
      <c r="A17" s="10" t="s">
        <v>51</v>
      </c>
      <c r="B17" s="11">
        <v>903.21989999999994</v>
      </c>
      <c r="C17" s="11">
        <v>783.07733499999995</v>
      </c>
      <c r="D17" s="11">
        <v>799.76889048999999</v>
      </c>
      <c r="E17" s="11">
        <v>652.84377518999997</v>
      </c>
      <c r="F17" s="12">
        <v>969.2234899</v>
      </c>
    </row>
    <row r="18" spans="1:6" ht="14.1" customHeight="1" x14ac:dyDescent="0.2">
      <c r="A18" s="10" t="s">
        <v>52</v>
      </c>
      <c r="B18" s="11">
        <v>-1027.5994000000001</v>
      </c>
      <c r="C18" s="11">
        <v>-988.81289200000003</v>
      </c>
      <c r="D18" s="11">
        <v>-1006.9868801599999</v>
      </c>
      <c r="E18" s="11">
        <v>-617.52585279000004</v>
      </c>
      <c r="F18" s="12">
        <v>-787.4897437300001</v>
      </c>
    </row>
    <row r="19" spans="1:6" ht="20.100000000000001" customHeight="1" x14ac:dyDescent="0.2">
      <c r="A19" s="13" t="s">
        <v>8</v>
      </c>
      <c r="B19" s="14">
        <f>SUM(B20:B21)</f>
        <v>25.209499999999998</v>
      </c>
      <c r="C19" s="14">
        <f t="shared" ref="C19:F19" si="0">SUM(C20:C21)</f>
        <v>22.65027804</v>
      </c>
      <c r="D19" s="14">
        <f t="shared" si="0"/>
        <v>22.118534930000003</v>
      </c>
      <c r="E19" s="14">
        <f t="shared" si="0"/>
        <v>11.094356999999999</v>
      </c>
      <c r="F19" s="15">
        <f t="shared" si="0"/>
        <v>4.3138000000000005</v>
      </c>
    </row>
    <row r="20" spans="1:6" ht="14.1" customHeight="1" x14ac:dyDescent="0.2">
      <c r="A20" s="10" t="s">
        <v>53</v>
      </c>
      <c r="B20" s="11">
        <v>25.209499999999998</v>
      </c>
      <c r="C20" s="11">
        <v>22.65027804</v>
      </c>
      <c r="D20" s="11">
        <v>22.118534930000003</v>
      </c>
      <c r="E20" s="11">
        <v>11.094356999999999</v>
      </c>
      <c r="F20" s="12">
        <v>4.3138000000000005</v>
      </c>
    </row>
    <row r="21" spans="1:6" ht="14.1" customHeight="1" x14ac:dyDescent="0.2">
      <c r="A21" s="10" t="s">
        <v>54</v>
      </c>
      <c r="B21" s="11">
        <v>0</v>
      </c>
      <c r="C21" s="11">
        <v>0</v>
      </c>
      <c r="D21" s="11">
        <v>0</v>
      </c>
      <c r="E21" s="11">
        <v>0</v>
      </c>
      <c r="F21" s="12">
        <v>0</v>
      </c>
    </row>
    <row r="22" spans="1:6" ht="20.100000000000001" customHeight="1" x14ac:dyDescent="0.2">
      <c r="A22" s="13" t="s">
        <v>9</v>
      </c>
      <c r="B22" s="14">
        <f>SUM(B7+B19)</f>
        <v>-3720.2260832199963</v>
      </c>
      <c r="C22" s="14">
        <f>SUM(C7+C19)</f>
        <v>-5283.3224239899937</v>
      </c>
      <c r="D22" s="14">
        <f>SUM(D7+D19)</f>
        <v>-4003.1416125799951</v>
      </c>
      <c r="E22" s="14">
        <f>SUM(E7+E19)</f>
        <v>-178.15989211000357</v>
      </c>
      <c r="F22" s="15">
        <f>SUM(F7+F19)</f>
        <v>-2046.3526727500016</v>
      </c>
    </row>
    <row r="23" spans="1:6" ht="20.100000000000001" customHeight="1" x14ac:dyDescent="0.2">
      <c r="A23" s="13" t="s">
        <v>10</v>
      </c>
      <c r="B23" s="14">
        <f>SUM(B25+B26+B27+B30+B33+B38)</f>
        <v>4869.1317870000012</v>
      </c>
      <c r="C23" s="14">
        <f>SUM(C25+C26+C27+C30+C33+C38)</f>
        <v>4146.0697169000005</v>
      </c>
      <c r="D23" s="14">
        <f>SUM(D25+D26+D27+D30+D33+D38)</f>
        <v>3623.4532766599996</v>
      </c>
      <c r="E23" s="14">
        <f>SUM(E25+E26+E27+E30+E33+E38)</f>
        <v>4142.2673182499993</v>
      </c>
      <c r="F23" s="15">
        <f>SUM(F25+F26+F27+F30+F33+F38)</f>
        <v>-1435.5775452100006</v>
      </c>
    </row>
    <row r="24" spans="1:6" ht="20.100000000000001" customHeight="1" x14ac:dyDescent="0.2">
      <c r="A24" s="13" t="s">
        <v>11</v>
      </c>
      <c r="B24" s="14">
        <f>SUM(B25:B26)</f>
        <v>4420.2191750499996</v>
      </c>
      <c r="C24" s="14">
        <f t="shared" ref="C24:F24" si="1">SUM(C25:C26)</f>
        <v>4570.1705540200001</v>
      </c>
      <c r="D24" s="14">
        <f t="shared" si="1"/>
        <v>3373.9071360500002</v>
      </c>
      <c r="E24" s="14">
        <f t="shared" si="1"/>
        <v>58.175326879999915</v>
      </c>
      <c r="F24" s="15">
        <f t="shared" si="1"/>
        <v>1629.3706411000001</v>
      </c>
    </row>
    <row r="25" spans="1:6" x14ac:dyDescent="0.2">
      <c r="A25" s="10" t="s">
        <v>12</v>
      </c>
      <c r="B25" s="11">
        <v>138.37980241999995</v>
      </c>
      <c r="C25" s="11">
        <v>-180.33292263999999</v>
      </c>
      <c r="D25" s="11">
        <v>-547.07688589000009</v>
      </c>
      <c r="E25" s="11">
        <v>-91.774961450000006</v>
      </c>
      <c r="F25" s="12">
        <v>-297.58047123</v>
      </c>
    </row>
    <row r="26" spans="1:6" x14ac:dyDescent="0.2">
      <c r="A26" s="10" t="s">
        <v>13</v>
      </c>
      <c r="B26" s="11">
        <v>4281.8393726300001</v>
      </c>
      <c r="C26" s="11">
        <v>4750.5034766600002</v>
      </c>
      <c r="D26" s="11">
        <v>3920.9840219400003</v>
      </c>
      <c r="E26" s="11">
        <v>149.95028832999992</v>
      </c>
      <c r="F26" s="12">
        <v>1926.9511123300001</v>
      </c>
    </row>
    <row r="27" spans="1:6" ht="20.100000000000001" customHeight="1" x14ac:dyDescent="0.2">
      <c r="A27" s="13" t="s">
        <v>14</v>
      </c>
      <c r="B27" s="14">
        <f>SUM(B28:B29)</f>
        <v>-154.5916315100001</v>
      </c>
      <c r="C27" s="14">
        <f t="shared" ref="C27:F27" si="2">SUM(C28:C29)</f>
        <v>-1203.06197604</v>
      </c>
      <c r="D27" s="14">
        <f t="shared" si="2"/>
        <v>554.68613435999976</v>
      </c>
      <c r="E27" s="14">
        <f t="shared" si="2"/>
        <v>-1778.22000697</v>
      </c>
      <c r="F27" s="15">
        <f t="shared" si="2"/>
        <v>-6084.8640388600006</v>
      </c>
    </row>
    <row r="28" spans="1:6" x14ac:dyDescent="0.2">
      <c r="A28" s="10" t="s">
        <v>15</v>
      </c>
      <c r="B28" s="11">
        <v>119.22921865999999</v>
      </c>
      <c r="C28" s="11">
        <v>4.0119791500000019</v>
      </c>
      <c r="D28" s="11">
        <v>17.523887290000019</v>
      </c>
      <c r="E28" s="11">
        <v>-176.03459021999998</v>
      </c>
      <c r="F28" s="12">
        <v>-952.97569411999996</v>
      </c>
    </row>
    <row r="29" spans="1:6" x14ac:dyDescent="0.2">
      <c r="A29" s="10" t="s">
        <v>16</v>
      </c>
      <c r="B29" s="11">
        <v>-273.82085017000009</v>
      </c>
      <c r="C29" s="11">
        <v>-1207.0739551900001</v>
      </c>
      <c r="D29" s="11">
        <v>537.16224706999969</v>
      </c>
      <c r="E29" s="11">
        <v>-1602.1854167500001</v>
      </c>
      <c r="F29" s="12">
        <v>-5131.8883447400003</v>
      </c>
    </row>
    <row r="30" spans="1:6" ht="20.100000000000001" customHeight="1" x14ac:dyDescent="0.2">
      <c r="A30" s="13" t="s">
        <v>17</v>
      </c>
      <c r="B30" s="14">
        <f>SUM(B31:B32)</f>
        <v>1046.3769986300001</v>
      </c>
      <c r="C30" s="14">
        <f t="shared" ref="C30:F30" si="3">SUM(C31:C32)</f>
        <v>1033.8405348000001</v>
      </c>
      <c r="D30" s="14">
        <f t="shared" si="3"/>
        <v>3080.49374992</v>
      </c>
      <c r="E30" s="14">
        <f t="shared" si="3"/>
        <v>3440.2193901599999</v>
      </c>
      <c r="F30" s="15">
        <f t="shared" si="3"/>
        <v>954.85853728999973</v>
      </c>
    </row>
    <row r="31" spans="1:6" x14ac:dyDescent="0.2">
      <c r="A31" s="10" t="s">
        <v>18</v>
      </c>
      <c r="B31" s="11">
        <v>0</v>
      </c>
      <c r="C31" s="11">
        <v>0</v>
      </c>
      <c r="D31" s="11">
        <v>0</v>
      </c>
      <c r="E31" s="11">
        <v>0</v>
      </c>
      <c r="F31" s="12">
        <v>0</v>
      </c>
    </row>
    <row r="32" spans="1:6" x14ac:dyDescent="0.2">
      <c r="A32" s="10" t="s">
        <v>19</v>
      </c>
      <c r="B32" s="11">
        <v>1046.3769986300001</v>
      </c>
      <c r="C32" s="11">
        <v>1033.8405348000001</v>
      </c>
      <c r="D32" s="11">
        <v>3080.49374992</v>
      </c>
      <c r="E32" s="11">
        <v>3440.2193901599999</v>
      </c>
      <c r="F32" s="12">
        <v>954.85853728999973</v>
      </c>
    </row>
    <row r="33" spans="1:6" ht="20.100000000000001" customHeight="1" x14ac:dyDescent="0.2">
      <c r="A33" s="13" t="s">
        <v>20</v>
      </c>
      <c r="B33" s="14">
        <f>SUM(B34:B37)</f>
        <v>3744.2999209099999</v>
      </c>
      <c r="C33" s="14">
        <f t="shared" ref="C33:F33" si="4">SUM(C34:C37)</f>
        <v>-2471.8221090100001</v>
      </c>
      <c r="D33" s="14">
        <f t="shared" si="4"/>
        <v>-3159.1841415800004</v>
      </c>
      <c r="E33" s="14">
        <f t="shared" si="4"/>
        <v>613.86862794999979</v>
      </c>
      <c r="F33" s="15">
        <f t="shared" si="4"/>
        <v>-2676.0862164199998</v>
      </c>
    </row>
    <row r="34" spans="1:6" x14ac:dyDescent="0.2">
      <c r="A34" s="10" t="s">
        <v>21</v>
      </c>
      <c r="B34" s="11">
        <v>0</v>
      </c>
      <c r="C34" s="11">
        <v>0</v>
      </c>
      <c r="D34" s="11">
        <v>0</v>
      </c>
      <c r="E34" s="11">
        <v>0</v>
      </c>
      <c r="F34" s="12">
        <v>0</v>
      </c>
    </row>
    <row r="35" spans="1:6" x14ac:dyDescent="0.2">
      <c r="A35" s="10" t="s">
        <v>22</v>
      </c>
      <c r="B35" s="11">
        <v>276.14374127999997</v>
      </c>
      <c r="C35" s="11">
        <v>-103.24367017</v>
      </c>
      <c r="D35" s="11">
        <v>21.315661739999999</v>
      </c>
      <c r="E35" s="11">
        <v>27.202828419999999</v>
      </c>
      <c r="F35" s="12">
        <v>39.691291559999996</v>
      </c>
    </row>
    <row r="36" spans="1:6" x14ac:dyDescent="0.2">
      <c r="A36" s="10" t="s">
        <v>23</v>
      </c>
      <c r="B36" s="11">
        <v>5647.7883796300002</v>
      </c>
      <c r="C36" s="11">
        <v>-466.12400471000012</v>
      </c>
      <c r="D36" s="11">
        <v>560.84357584999987</v>
      </c>
      <c r="E36" s="11">
        <v>2210.7024173299997</v>
      </c>
      <c r="F36" s="12">
        <v>-1010.03606905</v>
      </c>
    </row>
    <row r="37" spans="1:6" x14ac:dyDescent="0.2">
      <c r="A37" s="10" t="s">
        <v>24</v>
      </c>
      <c r="B37" s="11">
        <v>-2179.6322</v>
      </c>
      <c r="C37" s="11">
        <v>-1902.45443413</v>
      </c>
      <c r="D37" s="11">
        <v>-3741.3433791700004</v>
      </c>
      <c r="E37" s="11">
        <v>-1624.0366177999999</v>
      </c>
      <c r="F37" s="12">
        <v>-1705.7414389299995</v>
      </c>
    </row>
    <row r="38" spans="1:6" ht="20.100000000000001" customHeight="1" x14ac:dyDescent="0.2">
      <c r="A38" s="13" t="s">
        <v>25</v>
      </c>
      <c r="B38" s="14">
        <f>SUM(B39:B42)</f>
        <v>-4187.1726760799984</v>
      </c>
      <c r="C38" s="14">
        <f t="shared" ref="C38:F38" si="5">SUM(C39:C42)</f>
        <v>2216.9427131300004</v>
      </c>
      <c r="D38" s="14">
        <f t="shared" si="5"/>
        <v>-226.44960209000033</v>
      </c>
      <c r="E38" s="14">
        <f t="shared" si="5"/>
        <v>1808.2239802299998</v>
      </c>
      <c r="F38" s="15">
        <f t="shared" si="5"/>
        <v>4741.1435316799998</v>
      </c>
    </row>
    <row r="39" spans="1:6" x14ac:dyDescent="0.2">
      <c r="A39" s="10" t="s">
        <v>26</v>
      </c>
      <c r="B39" s="11">
        <v>9.7454108899999987</v>
      </c>
      <c r="C39" s="11">
        <v>0.88092408</v>
      </c>
      <c r="D39" s="11">
        <v>24.661192410000002</v>
      </c>
      <c r="E39" s="11">
        <v>478.53064403000002</v>
      </c>
      <c r="F39" s="12">
        <v>-44.214699170000003</v>
      </c>
    </row>
    <row r="40" spans="1:6" x14ac:dyDescent="0.2">
      <c r="A40" s="10" t="s">
        <v>27</v>
      </c>
      <c r="B40" s="11">
        <v>342.10612636999997</v>
      </c>
      <c r="C40" s="11">
        <v>438.26958504000004</v>
      </c>
      <c r="D40" s="11">
        <v>332.97762776000002</v>
      </c>
      <c r="E40" s="11">
        <v>1481.0387012400004</v>
      </c>
      <c r="F40" s="12">
        <v>1172.2000779499999</v>
      </c>
    </row>
    <row r="41" spans="1:6" x14ac:dyDescent="0.2">
      <c r="A41" s="10" t="s">
        <v>28</v>
      </c>
      <c r="B41" s="11">
        <v>-4755.740833339999</v>
      </c>
      <c r="C41" s="11">
        <v>1042.4812034000001</v>
      </c>
      <c r="D41" s="11">
        <v>-790.11354844000039</v>
      </c>
      <c r="E41" s="11">
        <v>-2255.1644774200004</v>
      </c>
      <c r="F41" s="12">
        <v>3442.6238984299998</v>
      </c>
    </row>
    <row r="42" spans="1:6" x14ac:dyDescent="0.2">
      <c r="A42" s="10" t="s">
        <v>29</v>
      </c>
      <c r="B42" s="11">
        <v>216.71662000000001</v>
      </c>
      <c r="C42" s="11">
        <v>735.31100060999995</v>
      </c>
      <c r="D42" s="11">
        <v>206.02512618000003</v>
      </c>
      <c r="E42" s="11">
        <v>2103.8191123799998</v>
      </c>
      <c r="F42" s="12">
        <v>170.53425447000001</v>
      </c>
    </row>
    <row r="43" spans="1:6" ht="20.100000000000001" customHeight="1" x14ac:dyDescent="0.2">
      <c r="A43" s="13" t="s">
        <v>30</v>
      </c>
      <c r="B43" s="14">
        <f>SUM(B22+B23)</f>
        <v>1148.9057037800048</v>
      </c>
      <c r="C43" s="14">
        <f>SUM(C22+C23)</f>
        <v>-1137.2527070899932</v>
      </c>
      <c r="D43" s="14">
        <f>SUM(D22+D23)</f>
        <v>-379.68833591999555</v>
      </c>
      <c r="E43" s="14">
        <f>SUM(E22+E23)</f>
        <v>3964.1074261399958</v>
      </c>
      <c r="F43" s="15">
        <f>SUM(F22+F23)</f>
        <v>-3481.9302179600022</v>
      </c>
    </row>
    <row r="44" spans="1:6" ht="20.100000000000001" customHeight="1" x14ac:dyDescent="0.2">
      <c r="A44" s="13" t="s">
        <v>31</v>
      </c>
      <c r="B44" s="14">
        <f>SUM(-B7-B19-B23-B46)</f>
        <v>-2435.790598130005</v>
      </c>
      <c r="C44" s="14">
        <f>SUM(-C7-C19-C23-C46)</f>
        <v>-180.85569639000687</v>
      </c>
      <c r="D44" s="14">
        <f>SUM(-D7-D19-D23-D46)</f>
        <v>1837.6499337399957</v>
      </c>
      <c r="E44" s="14">
        <f>SUM(-E7-E19-E23-E46)</f>
        <v>760.48908310000343</v>
      </c>
      <c r="F44" s="15">
        <f>SUM(-F7-F19-F23-F46)</f>
        <v>990.34646540000222</v>
      </c>
    </row>
    <row r="45" spans="1:6" ht="15.95" customHeight="1" x14ac:dyDescent="0.2">
      <c r="A45" s="13" t="s">
        <v>32</v>
      </c>
      <c r="B45" s="14">
        <f>SUM(B43+B44)</f>
        <v>-1286.8848943500002</v>
      </c>
      <c r="C45" s="14">
        <f>SUM(C43+C44)</f>
        <v>-1318.1084034800001</v>
      </c>
      <c r="D45" s="14">
        <f>SUM(D43+D44)</f>
        <v>1457.9615978200002</v>
      </c>
      <c r="E45" s="14">
        <f>SUM(E43+E44)</f>
        <v>4724.5965092399992</v>
      </c>
      <c r="F45" s="15">
        <f>SUM(F43+F44)</f>
        <v>-2491.58375256</v>
      </c>
    </row>
    <row r="46" spans="1:6" ht="20.100000000000001" customHeight="1" x14ac:dyDescent="0.2">
      <c r="A46" s="13" t="s">
        <v>33</v>
      </c>
      <c r="B46" s="14">
        <f>SUM(B47:B49)</f>
        <v>1286.8848943500002</v>
      </c>
      <c r="C46" s="14">
        <f t="shared" ref="C46:F46" si="6">SUM(C47:C49)</f>
        <v>1318.1084034800001</v>
      </c>
      <c r="D46" s="14">
        <f t="shared" si="6"/>
        <v>-1457.9615978200002</v>
      </c>
      <c r="E46" s="14">
        <f t="shared" si="6"/>
        <v>-4724.5965092399992</v>
      </c>
      <c r="F46" s="15">
        <f t="shared" si="6"/>
        <v>2491.58375256</v>
      </c>
    </row>
    <row r="47" spans="1:6" x14ac:dyDescent="0.2">
      <c r="A47" s="10" t="s">
        <v>34</v>
      </c>
      <c r="B47" s="11">
        <v>971.10923300000002</v>
      </c>
      <c r="C47" s="11">
        <v>632.63955764000002</v>
      </c>
      <c r="D47" s="11">
        <v>-1226.7866592800001</v>
      </c>
      <c r="E47" s="11">
        <v>-5545.3865218599994</v>
      </c>
      <c r="F47" s="12">
        <v>1087.13155207</v>
      </c>
    </row>
    <row r="48" spans="1:6" x14ac:dyDescent="0.2">
      <c r="A48" s="10" t="s">
        <v>35</v>
      </c>
      <c r="B48" s="11">
        <v>0</v>
      </c>
      <c r="C48" s="11">
        <v>0</v>
      </c>
      <c r="D48" s="11">
        <v>0</v>
      </c>
      <c r="E48" s="11">
        <v>513.47249999999997</v>
      </c>
      <c r="F48" s="12">
        <v>0</v>
      </c>
    </row>
    <row r="49" spans="1:6" ht="20.100000000000001" customHeight="1" x14ac:dyDescent="0.2">
      <c r="A49" s="16" t="s">
        <v>36</v>
      </c>
      <c r="B49" s="17">
        <v>315.77566135000006</v>
      </c>
      <c r="C49" s="17">
        <v>685.46884583999997</v>
      </c>
      <c r="D49" s="17">
        <v>-231.17493854000006</v>
      </c>
      <c r="E49" s="17">
        <v>307.31751262</v>
      </c>
      <c r="F49" s="18">
        <v>1404.45220049</v>
      </c>
    </row>
    <row r="50" spans="1:6" ht="9.9499999999999993" customHeight="1" x14ac:dyDescent="0.2"/>
    <row r="51" spans="1:6" ht="12.75" customHeight="1" x14ac:dyDescent="0.2">
      <c r="A51" s="6" t="s">
        <v>38</v>
      </c>
    </row>
    <row r="52" spans="1:6" x14ac:dyDescent="0.2">
      <c r="A52" s="6" t="s">
        <v>39</v>
      </c>
    </row>
    <row r="53" spans="1:6" x14ac:dyDescent="0.2">
      <c r="A53" s="6" t="s">
        <v>44</v>
      </c>
    </row>
    <row r="54" spans="1:6" x14ac:dyDescent="0.2">
      <c r="A54" s="6" t="s">
        <v>2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</vt:lpstr>
      <vt:lpstr>'2'!Área_de_impresión</vt:lpstr>
      <vt:lpstr>'2'!Títulos_a_imprimir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2021-12-15T21:19:53Z</cp:lastPrinted>
  <dcterms:created xsi:type="dcterms:W3CDTF">2018-06-19T14:21:30Z</dcterms:created>
  <dcterms:modified xsi:type="dcterms:W3CDTF">2023-04-18T20:35:13Z</dcterms:modified>
</cp:coreProperties>
</file>